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F4775340-6CFE-449A-B25B-4F5DC5706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8" l="1"/>
  <c r="F28" i="8"/>
  <c r="H29" i="8"/>
  <c r="H34" i="8" l="1"/>
  <c r="H27" i="8" l="1"/>
  <c r="H26" i="8"/>
  <c r="H30" i="8" l="1"/>
  <c r="H31" i="8" l="1"/>
  <c r="H28" i="8" s="1"/>
  <c r="F32" i="8" l="1"/>
  <c r="H32" i="8" s="1"/>
  <c r="H33" i="8"/>
  <c r="H17" i="8"/>
  <c r="H18" i="8"/>
  <c r="H19" i="8"/>
  <c r="H20" i="8"/>
  <c r="H21" i="8"/>
  <c r="H22" i="8"/>
  <c r="H23" i="8"/>
  <c r="H24" i="8"/>
  <c r="H25" i="8"/>
  <c r="H16" i="8" l="1"/>
  <c r="H13" i="8"/>
  <c r="H14" i="8"/>
  <c r="H15" i="8"/>
  <c r="H12" i="8"/>
  <c r="H11" i="8" l="1"/>
  <c r="H10" i="8"/>
  <c r="H9" i="8" l="1"/>
  <c r="H8" i="8" l="1"/>
  <c r="G6" i="8"/>
  <c r="F6" i="8"/>
  <c r="H6" i="8" l="1"/>
  <c r="G35" i="8"/>
  <c r="F35" i="8"/>
  <c r="H35" i="8" l="1"/>
  <c r="H7" i="8" l="1"/>
</calcChain>
</file>

<file path=xl/sharedStrings.xml><?xml version="1.0" encoding="utf-8"?>
<sst xmlns="http://schemas.openxmlformats.org/spreadsheetml/2006/main" count="94" uniqueCount="62">
  <si>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</si>
  <si>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</si>
  <si>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</si>
  <si>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</si>
  <si>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</si>
  <si>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</si>
  <si>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</si>
  <si>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</si>
  <si>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</si>
  <si>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</si>
  <si>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</si>
  <si>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</si>
  <si>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м.Косів</t>
  </si>
  <si>
    <t>с.Соколівка</t>
  </si>
  <si>
    <t xml:space="preserve">с.Смодна </t>
  </si>
  <si>
    <t>0611021</t>
  </si>
  <si>
    <t>Відділ освіти Косівської міської ради</t>
  </si>
  <si>
    <t>0110150</t>
  </si>
  <si>
    <t>с.Пістинь</t>
  </si>
  <si>
    <t>с. Черганівка</t>
  </si>
  <si>
    <t>м. Косів</t>
  </si>
  <si>
    <t>с. Шешори</t>
  </si>
  <si>
    <t>с.Город</t>
  </si>
  <si>
    <t>с.Вербовець</t>
  </si>
  <si>
    <t>с. Старий Косів</t>
  </si>
  <si>
    <t>Відділ культури і туризму Косівської міської ради</t>
  </si>
  <si>
    <t>с. Снідавка</t>
  </si>
  <si>
    <t>с. Шепіт</t>
  </si>
  <si>
    <t>1014060</t>
  </si>
  <si>
    <t xml:space="preserve"> Капітальний ремонт перехрестя у с.Пістинь, Косівського району Івано-Франківської області (Р- 24 км 86+330)</t>
  </si>
  <si>
    <t xml:space="preserve"> Капітальний ремонт споруд дорожнього водовідводу  по вул. Поліна в селі Соколівка Косівського району Івано-Франківської області</t>
  </si>
  <si>
    <t>Капітальний ремонт дорожнього покриття по вул.Л.Українки в с.Черганівка Косівської міської ради</t>
  </si>
  <si>
    <t>Капітальний ремонт дорожнього покриття по вул.О.Кобилянської в м.Косів Косівської міської ради</t>
  </si>
  <si>
    <t>Капітальний ремонт дорожнього покриття по вул.Тиха в м.Косів Косівської міської ради</t>
  </si>
  <si>
    <t>Капітальний ремонт дорожнього покриття по вул.Камениста в м.Косів Косівської міської ради</t>
  </si>
  <si>
    <t>Капітальний ремонт дорожнього покриття  по вул. Січових Стрільців в с.Смодна Косівської міської ради</t>
  </si>
  <si>
    <t xml:space="preserve"> Капітальний ремонт дорожнього покриття(заїздної дороги до Старокосівського ліцею) в с.Смодна Косівської міської ради</t>
  </si>
  <si>
    <t xml:space="preserve"> Капітальний ремонт дорожнього покриття  по вул. Т.Шевченка в с.Смодна Косівської міської ради</t>
  </si>
  <si>
    <t xml:space="preserve"> Капітальний ремонт дорожнього покриття  по вул. Шкільна в с.Смодна Косівської міської ради</t>
  </si>
  <si>
    <t xml:space="preserve"> Капітальний ремонт дорожнього покриття  по вул. Сонячна в с.Смодна Косівської міської ради</t>
  </si>
  <si>
    <t>Капітальний ремонт дорожнього покриття  по вул. Сковороди в с. Шешори Косівської міської ради</t>
  </si>
  <si>
    <t>Капітальний ремонт дорожнього покриття  по вул. Вітовського в м. Косів Косівської міської ради</t>
  </si>
  <si>
    <t>Капітальний ремонт дорожнього покриття  по вул. Зелена в с. Город Косівської міської ради</t>
  </si>
  <si>
    <t>Капітальний ремонт дорожнього покриття  по вул. Франка в с. Вербовець Косівської міської ради</t>
  </si>
  <si>
    <t>Капітальний ремонт дорожнього покриття  по вул.Л.Українки в с. Старий Косів Косівської міської ради</t>
  </si>
  <si>
    <t>Капітальний ремонт дорожнього покриття  по вул. Молодіжна в с.Черганівка Косівської міської ради</t>
  </si>
  <si>
    <t>Капітальний ремонт дорожнього покриття по вул.Зарічна в м.Косів Косівської міської ради</t>
  </si>
  <si>
    <t xml:space="preserve"> Капітальний ремонт даху в Будинку культури с. Снідавка, Косівської міської ради</t>
  </si>
  <si>
    <t xml:space="preserve"> Капітальний ремонт приміщення  Центру надання адміністративних послуг Косівської міської ради Косівського району Івано-Франківської області</t>
  </si>
  <si>
    <t>Капітальний ремонт дорожнього покриття по вул.Стефаника-Майдан Незалежності в м.Косові  Косівської міської ради</t>
  </si>
  <si>
    <t xml:space="preserve">м.Косів </t>
  </si>
  <si>
    <t xml:space="preserve">Перелік заходів на 2026 рік "Програми соціально-економічного та культурного розвитку Косівської міської ради на 2021-2026       
</t>
  </si>
  <si>
    <t>Додаток 2</t>
  </si>
  <si>
    <t>0117330</t>
  </si>
  <si>
    <t>Реконструкція будівлі килимового цеху під «Центр Карпатської культури м.Косів» на вул.Горбового 5/2 в м. Косів, Івано-Франківської області” (Коригування) 2023 рік</t>
  </si>
  <si>
    <t>0617330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</si>
  <si>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</si>
  <si>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 xml:space="preserve"> Капітальний ремонт (заміна вікон)  в Будинку культури с.Шепіт Косівської міської ради</t>
  </si>
  <si>
    <t xml:space="preserve">Капітальний ремонт приміщень харчоблоку Косівського ліцею №2 ім. М.Павлика Косівської міської ради Косівського району Івано-Франківської області
</t>
  </si>
  <si>
    <t>Капітальний ремонт приміщення харчоблоку Косівського ліцею ім.Ігоря Пелипейка, Косівської міської ради Івано-Франківської області"( виготовлення проектно-кошторисної документації та її експертизи)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</si>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</sst>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b/>
      <i/>
      <sz val="14"/>
      <color theme="1" tint="4.9989318521683403E-2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9" fontId="16" fillId="0" borderId="3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view="pageBreakPreview" zoomScale="80" zoomScaleNormal="100" zoomScaleSheetLayoutView="80" workbookViewId="0">
      <pane ySplit="5" topLeftCell="A36" activePane="bottomLeft" state="frozen"/>
      <selection pane="bottomLeft" activeCell="G2" sqref="G2:H2"/>
    </sheetView>
  </sheetViews>
  <sheetFormatPr defaultRowHeight="12.75" x14ac:dyDescent="0.2"/>
  <cols>
    <col min="1" max="1" width="5.28515625" style="19" customWidth="1"/>
    <col min="2" max="2" width="13.42578125" customWidth="1"/>
    <col min="3" max="3" width="11.28515625" customWidth="1"/>
    <col min="4" max="4" width="70.28515625" customWidth="1"/>
    <col min="5" max="5" width="19.7109375" customWidth="1"/>
    <col min="6" max="6" width="20.7109375" style="16" customWidth="1"/>
    <col min="7" max="7" width="18.85546875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52</v>
      </c>
    </row>
    <row r="2" spans="1:8" s="1" customFormat="1" ht="95.25" customHeight="1" x14ac:dyDescent="0.3">
      <c r="A2" s="19"/>
      <c r="D2" s="3"/>
      <c r="E2" s="2"/>
      <c r="F2" s="15"/>
      <c r="G2" s="51" t="s">
        <v>61</v>
      </c>
      <c r="H2" s="51"/>
    </row>
    <row r="3" spans="1:8" ht="41.25" customHeight="1" x14ac:dyDescent="0.2">
      <c r="A3" s="52" t="s">
        <v>51</v>
      </c>
      <c r="B3" s="52"/>
      <c r="C3" s="52"/>
      <c r="D3" s="52"/>
      <c r="E3" s="52"/>
      <c r="F3" s="52"/>
      <c r="G3" s="52"/>
      <c r="H3" s="52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27.75" customHeight="1" x14ac:dyDescent="0.2">
      <c r="A6" s="54" t="s">
        <v>8</v>
      </c>
      <c r="B6" s="54"/>
      <c r="C6" s="54"/>
      <c r="D6" s="54"/>
      <c r="E6" s="54"/>
      <c r="F6" s="34">
        <f>SUM(F7:F27)</f>
        <v>7390600</v>
      </c>
      <c r="G6" s="34">
        <f>SUM(G7:G27)</f>
        <v>800000</v>
      </c>
      <c r="H6" s="23">
        <f>SUM(F6:G6)</f>
        <v>8190600</v>
      </c>
    </row>
    <row r="7" spans="1:8" s="25" customFormat="1" ht="75" customHeight="1" x14ac:dyDescent="0.3">
      <c r="A7" s="44">
        <v>1</v>
      </c>
      <c r="B7" s="35" t="s">
        <v>17</v>
      </c>
      <c r="C7" s="36">
        <v>3132</v>
      </c>
      <c r="D7" s="26" t="s">
        <v>48</v>
      </c>
      <c r="E7" s="37" t="s">
        <v>50</v>
      </c>
      <c r="F7" s="38">
        <v>1000000</v>
      </c>
      <c r="G7" s="38"/>
      <c r="H7" s="28">
        <f t="shared" ref="H7:H27" si="0">SUM(F7:G7)</f>
        <v>1000000</v>
      </c>
    </row>
    <row r="8" spans="1:8" s="25" customFormat="1" ht="54" customHeight="1" x14ac:dyDescent="0.3">
      <c r="A8" s="44">
        <v>2</v>
      </c>
      <c r="B8" s="35" t="s">
        <v>11</v>
      </c>
      <c r="C8" s="36">
        <v>3132</v>
      </c>
      <c r="D8" s="41" t="s">
        <v>49</v>
      </c>
      <c r="E8" s="37" t="s">
        <v>12</v>
      </c>
      <c r="F8" s="38">
        <v>1240000</v>
      </c>
      <c r="G8" s="38"/>
      <c r="H8" s="28">
        <f t="shared" si="0"/>
        <v>1240000</v>
      </c>
    </row>
    <row r="9" spans="1:8" s="25" customFormat="1" ht="68.25" customHeight="1" x14ac:dyDescent="0.3">
      <c r="A9" s="44">
        <v>3</v>
      </c>
      <c r="B9" s="35" t="s">
        <v>11</v>
      </c>
      <c r="C9" s="36">
        <v>3132</v>
      </c>
      <c r="D9" s="41" t="s">
        <v>30</v>
      </c>
      <c r="E9" s="37" t="s">
        <v>13</v>
      </c>
      <c r="F9" s="38">
        <v>745000</v>
      </c>
      <c r="G9" s="38"/>
      <c r="H9" s="28">
        <f t="shared" si="0"/>
        <v>745000</v>
      </c>
    </row>
    <row r="10" spans="1:8" s="25" customFormat="1" ht="58.5" customHeight="1" x14ac:dyDescent="0.3">
      <c r="A10" s="44">
        <v>4</v>
      </c>
      <c r="B10" s="35" t="s">
        <v>11</v>
      </c>
      <c r="C10" s="36">
        <v>3132</v>
      </c>
      <c r="D10" s="41" t="s">
        <v>29</v>
      </c>
      <c r="E10" s="37" t="s">
        <v>18</v>
      </c>
      <c r="F10" s="38">
        <v>1000000</v>
      </c>
      <c r="G10" s="38"/>
      <c r="H10" s="28">
        <f t="shared" si="0"/>
        <v>1000000</v>
      </c>
    </row>
    <row r="11" spans="1:8" s="25" customFormat="1" ht="47.25" customHeight="1" x14ac:dyDescent="0.3">
      <c r="A11" s="44">
        <v>5</v>
      </c>
      <c r="B11" s="35" t="s">
        <v>11</v>
      </c>
      <c r="C11" s="36">
        <v>3132</v>
      </c>
      <c r="D11" s="41" t="s">
        <v>31</v>
      </c>
      <c r="E11" s="37" t="s">
        <v>19</v>
      </c>
      <c r="F11" s="38">
        <v>2655600</v>
      </c>
      <c r="G11" s="38"/>
      <c r="H11" s="28">
        <f t="shared" si="0"/>
        <v>2655600</v>
      </c>
    </row>
    <row r="12" spans="1:8" s="25" customFormat="1" ht="51.75" customHeight="1" x14ac:dyDescent="0.3">
      <c r="A12" s="44">
        <v>6</v>
      </c>
      <c r="B12" s="35" t="s">
        <v>11</v>
      </c>
      <c r="C12" s="36">
        <v>3132</v>
      </c>
      <c r="D12" s="41" t="s">
        <v>33</v>
      </c>
      <c r="E12" s="37" t="s">
        <v>12</v>
      </c>
      <c r="F12" s="38">
        <v>50000</v>
      </c>
      <c r="G12" s="38"/>
      <c r="H12" s="28">
        <f t="shared" si="0"/>
        <v>50000</v>
      </c>
    </row>
    <row r="13" spans="1:8" s="25" customFormat="1" ht="51.75" customHeight="1" x14ac:dyDescent="0.3">
      <c r="A13" s="44">
        <v>7</v>
      </c>
      <c r="B13" s="35" t="s">
        <v>11</v>
      </c>
      <c r="C13" s="36">
        <v>3132</v>
      </c>
      <c r="D13" s="41" t="s">
        <v>32</v>
      </c>
      <c r="E13" s="37" t="s">
        <v>12</v>
      </c>
      <c r="F13" s="38">
        <v>50000</v>
      </c>
      <c r="G13" s="38"/>
      <c r="H13" s="28">
        <f t="shared" si="0"/>
        <v>50000</v>
      </c>
    </row>
    <row r="14" spans="1:8" s="25" customFormat="1" ht="46.5" customHeight="1" x14ac:dyDescent="0.3">
      <c r="A14" s="44">
        <v>8</v>
      </c>
      <c r="B14" s="35" t="s">
        <v>11</v>
      </c>
      <c r="C14" s="36">
        <v>3132</v>
      </c>
      <c r="D14" s="41" t="s">
        <v>34</v>
      </c>
      <c r="E14" s="37" t="s">
        <v>12</v>
      </c>
      <c r="F14" s="38">
        <v>50000</v>
      </c>
      <c r="G14" s="38"/>
      <c r="H14" s="28">
        <f t="shared" si="0"/>
        <v>50000</v>
      </c>
    </row>
    <row r="15" spans="1:8" s="25" customFormat="1" ht="54" customHeight="1" x14ac:dyDescent="0.3">
      <c r="A15" s="44">
        <v>9</v>
      </c>
      <c r="B15" s="35" t="s">
        <v>11</v>
      </c>
      <c r="C15" s="36">
        <v>3132</v>
      </c>
      <c r="D15" s="41" t="s">
        <v>35</v>
      </c>
      <c r="E15" s="37" t="s">
        <v>14</v>
      </c>
      <c r="F15" s="38">
        <v>50000</v>
      </c>
      <c r="G15" s="38"/>
      <c r="H15" s="28">
        <f t="shared" si="0"/>
        <v>50000</v>
      </c>
    </row>
    <row r="16" spans="1:8" s="25" customFormat="1" ht="45.75" customHeight="1" x14ac:dyDescent="0.3">
      <c r="A16" s="44">
        <v>10</v>
      </c>
      <c r="B16" s="35" t="s">
        <v>11</v>
      </c>
      <c r="C16" s="36">
        <v>3132</v>
      </c>
      <c r="D16" s="41" t="s">
        <v>36</v>
      </c>
      <c r="E16" s="37" t="s">
        <v>14</v>
      </c>
      <c r="F16" s="38">
        <v>50000</v>
      </c>
      <c r="G16" s="38"/>
      <c r="H16" s="28">
        <f t="shared" si="0"/>
        <v>50000</v>
      </c>
    </row>
    <row r="17" spans="1:8" s="25" customFormat="1" ht="49.5" customHeight="1" x14ac:dyDescent="0.3">
      <c r="A17" s="44">
        <v>11</v>
      </c>
      <c r="B17" s="35" t="s">
        <v>11</v>
      </c>
      <c r="C17" s="36">
        <v>3132</v>
      </c>
      <c r="D17" s="41" t="s">
        <v>37</v>
      </c>
      <c r="E17" s="37" t="s">
        <v>14</v>
      </c>
      <c r="F17" s="38">
        <v>50000</v>
      </c>
      <c r="G17" s="38"/>
      <c r="H17" s="28">
        <f t="shared" si="0"/>
        <v>50000</v>
      </c>
    </row>
    <row r="18" spans="1:8" s="25" customFormat="1" ht="51.75" customHeight="1" x14ac:dyDescent="0.3">
      <c r="A18" s="44">
        <v>12</v>
      </c>
      <c r="B18" s="35" t="s">
        <v>11</v>
      </c>
      <c r="C18" s="36">
        <v>3132</v>
      </c>
      <c r="D18" s="41" t="s">
        <v>38</v>
      </c>
      <c r="E18" s="43" t="s">
        <v>14</v>
      </c>
      <c r="F18" s="38">
        <v>50000</v>
      </c>
      <c r="G18" s="38"/>
      <c r="H18" s="28">
        <f t="shared" si="0"/>
        <v>50000</v>
      </c>
    </row>
    <row r="19" spans="1:8" s="25" customFormat="1" ht="51.75" customHeight="1" x14ac:dyDescent="0.3">
      <c r="A19" s="44">
        <v>13</v>
      </c>
      <c r="B19" s="35" t="s">
        <v>11</v>
      </c>
      <c r="C19" s="36">
        <v>3132</v>
      </c>
      <c r="D19" s="41" t="s">
        <v>39</v>
      </c>
      <c r="E19" s="43" t="s">
        <v>14</v>
      </c>
      <c r="F19" s="38">
        <v>50000</v>
      </c>
      <c r="G19" s="38"/>
      <c r="H19" s="28">
        <f t="shared" si="0"/>
        <v>50000</v>
      </c>
    </row>
    <row r="20" spans="1:8" s="25" customFormat="1" ht="49.5" customHeight="1" x14ac:dyDescent="0.3">
      <c r="A20" s="44">
        <v>14</v>
      </c>
      <c r="B20" s="35" t="s">
        <v>11</v>
      </c>
      <c r="C20" s="36">
        <v>3132</v>
      </c>
      <c r="D20" s="41" t="s">
        <v>40</v>
      </c>
      <c r="E20" s="43" t="s">
        <v>21</v>
      </c>
      <c r="F20" s="38">
        <v>50000</v>
      </c>
      <c r="G20" s="38"/>
      <c r="H20" s="28">
        <f t="shared" si="0"/>
        <v>50000</v>
      </c>
    </row>
    <row r="21" spans="1:8" s="25" customFormat="1" ht="52.5" customHeight="1" x14ac:dyDescent="0.3">
      <c r="A21" s="44">
        <v>15</v>
      </c>
      <c r="B21" s="35" t="s">
        <v>11</v>
      </c>
      <c r="C21" s="36">
        <v>3132</v>
      </c>
      <c r="D21" s="41" t="s">
        <v>41</v>
      </c>
      <c r="E21" s="43" t="s">
        <v>12</v>
      </c>
      <c r="F21" s="38">
        <v>50000</v>
      </c>
      <c r="G21" s="38"/>
      <c r="H21" s="28">
        <f t="shared" si="0"/>
        <v>50000</v>
      </c>
    </row>
    <row r="22" spans="1:8" s="25" customFormat="1" ht="45" customHeight="1" x14ac:dyDescent="0.3">
      <c r="A22" s="44">
        <v>16</v>
      </c>
      <c r="B22" s="35" t="s">
        <v>11</v>
      </c>
      <c r="C22" s="36">
        <v>3132</v>
      </c>
      <c r="D22" s="41" t="s">
        <v>42</v>
      </c>
      <c r="E22" s="43" t="s">
        <v>22</v>
      </c>
      <c r="F22" s="38">
        <v>50000</v>
      </c>
      <c r="G22" s="38"/>
      <c r="H22" s="28">
        <f t="shared" si="0"/>
        <v>50000</v>
      </c>
    </row>
    <row r="23" spans="1:8" s="25" customFormat="1" ht="51.75" customHeight="1" x14ac:dyDescent="0.3">
      <c r="A23" s="44">
        <v>17</v>
      </c>
      <c r="B23" s="35" t="s">
        <v>11</v>
      </c>
      <c r="C23" s="36">
        <v>3132</v>
      </c>
      <c r="D23" s="41" t="s">
        <v>43</v>
      </c>
      <c r="E23" s="43" t="s">
        <v>23</v>
      </c>
      <c r="F23" s="38">
        <v>50000</v>
      </c>
      <c r="G23" s="38"/>
      <c r="H23" s="28">
        <f t="shared" si="0"/>
        <v>50000</v>
      </c>
    </row>
    <row r="24" spans="1:8" s="25" customFormat="1" ht="48" customHeight="1" x14ac:dyDescent="0.3">
      <c r="A24" s="44">
        <v>18</v>
      </c>
      <c r="B24" s="35" t="s">
        <v>11</v>
      </c>
      <c r="C24" s="36">
        <v>3132</v>
      </c>
      <c r="D24" s="41" t="s">
        <v>44</v>
      </c>
      <c r="E24" s="43" t="s">
        <v>24</v>
      </c>
      <c r="F24" s="38">
        <v>50000</v>
      </c>
      <c r="G24" s="38"/>
      <c r="H24" s="28">
        <f t="shared" si="0"/>
        <v>50000</v>
      </c>
    </row>
    <row r="25" spans="1:8" s="25" customFormat="1" ht="48" customHeight="1" x14ac:dyDescent="0.3">
      <c r="A25" s="44">
        <v>19</v>
      </c>
      <c r="B25" s="35" t="s">
        <v>11</v>
      </c>
      <c r="C25" s="36">
        <v>3132</v>
      </c>
      <c r="D25" s="41" t="s">
        <v>45</v>
      </c>
      <c r="E25" s="43" t="s">
        <v>19</v>
      </c>
      <c r="F25" s="38">
        <v>50000</v>
      </c>
      <c r="G25" s="38"/>
      <c r="H25" s="28">
        <f t="shared" si="0"/>
        <v>50000</v>
      </c>
    </row>
    <row r="26" spans="1:8" s="25" customFormat="1" ht="56.25" customHeight="1" x14ac:dyDescent="0.3">
      <c r="A26" s="44">
        <v>20</v>
      </c>
      <c r="B26" s="35" t="s">
        <v>11</v>
      </c>
      <c r="C26" s="36">
        <v>3132</v>
      </c>
      <c r="D26" s="41" t="s">
        <v>46</v>
      </c>
      <c r="E26" s="43" t="s">
        <v>12</v>
      </c>
      <c r="F26" s="38">
        <v>50000</v>
      </c>
      <c r="G26" s="38"/>
      <c r="H26" s="28">
        <f t="shared" si="0"/>
        <v>50000</v>
      </c>
    </row>
    <row r="27" spans="1:8" s="25" customFormat="1" ht="65.25" customHeight="1" x14ac:dyDescent="0.2">
      <c r="A27" s="45">
        <v>21</v>
      </c>
      <c r="B27" s="35" t="s">
        <v>53</v>
      </c>
      <c r="C27" s="36">
        <v>3142</v>
      </c>
      <c r="D27" s="41" t="s">
        <v>54</v>
      </c>
      <c r="E27" s="43" t="s">
        <v>12</v>
      </c>
      <c r="F27" s="38"/>
      <c r="G27" s="38">
        <v>800000</v>
      </c>
      <c r="H27" s="28">
        <f t="shared" si="0"/>
        <v>800000</v>
      </c>
    </row>
    <row r="28" spans="1:8" s="25" customFormat="1" ht="45" customHeight="1" x14ac:dyDescent="0.2">
      <c r="A28" s="54" t="s">
        <v>16</v>
      </c>
      <c r="B28" s="54"/>
      <c r="C28" s="54"/>
      <c r="D28" s="54"/>
      <c r="E28" s="54"/>
      <c r="F28" s="29">
        <f>SUM(F31+F30+F29)</f>
        <v>270000</v>
      </c>
      <c r="G28" s="29">
        <f t="shared" ref="G28:H28" si="1">SUM(G31+G30+G29)</f>
        <v>500000</v>
      </c>
      <c r="H28" s="29">
        <f t="shared" si="1"/>
        <v>770000</v>
      </c>
    </row>
    <row r="29" spans="1:8" s="25" customFormat="1" ht="79.5" customHeight="1" x14ac:dyDescent="0.2">
      <c r="A29" s="46">
        <v>22</v>
      </c>
      <c r="B29" s="30" t="s">
        <v>55</v>
      </c>
      <c r="C29" s="48">
        <v>3110</v>
      </c>
      <c r="D29" s="40" t="s">
        <v>56</v>
      </c>
      <c r="E29" s="49"/>
      <c r="F29" s="29"/>
      <c r="G29" s="27">
        <v>200000</v>
      </c>
      <c r="H29" s="28">
        <f>SUM(F29:G29)</f>
        <v>200000</v>
      </c>
    </row>
    <row r="30" spans="1:8" s="25" customFormat="1" ht="69.75" customHeight="1" x14ac:dyDescent="0.2">
      <c r="A30" s="46">
        <v>23</v>
      </c>
      <c r="B30" s="30" t="s">
        <v>55</v>
      </c>
      <c r="C30" s="48">
        <v>3132</v>
      </c>
      <c r="D30" s="47" t="s">
        <v>58</v>
      </c>
      <c r="E30" s="32" t="s">
        <v>20</v>
      </c>
      <c r="F30" s="29"/>
      <c r="G30" s="27">
        <v>300000</v>
      </c>
      <c r="H30" s="28">
        <f>SUM(F30:G30)</f>
        <v>300000</v>
      </c>
    </row>
    <row r="31" spans="1:8" ht="83.25" customHeight="1" x14ac:dyDescent="0.2">
      <c r="A31" s="45">
        <v>24</v>
      </c>
      <c r="B31" s="30" t="s">
        <v>15</v>
      </c>
      <c r="C31" s="36">
        <v>3132</v>
      </c>
      <c r="D31" s="40" t="s">
        <v>59</v>
      </c>
      <c r="E31" s="32" t="s">
        <v>20</v>
      </c>
      <c r="F31" s="33">
        <v>270000</v>
      </c>
      <c r="G31" s="27"/>
      <c r="H31" s="28">
        <f>SUM(F31:G31)</f>
        <v>270000</v>
      </c>
    </row>
    <row r="32" spans="1:8" ht="53.25" customHeight="1" x14ac:dyDescent="0.2">
      <c r="A32" s="12"/>
      <c r="B32" s="55" t="s">
        <v>25</v>
      </c>
      <c r="C32" s="56"/>
      <c r="D32" s="56"/>
      <c r="E32" s="57"/>
      <c r="F32" s="29">
        <f>SUM(F33+F34)</f>
        <v>775000</v>
      </c>
      <c r="G32" s="27"/>
      <c r="H32" s="23">
        <f>SUM(F32:G32)</f>
        <v>775000</v>
      </c>
    </row>
    <row r="33" spans="1:8" ht="57.75" customHeight="1" x14ac:dyDescent="0.2">
      <c r="A33" s="45">
        <v>25</v>
      </c>
      <c r="B33" s="30" t="s">
        <v>28</v>
      </c>
      <c r="C33" s="36">
        <v>3132</v>
      </c>
      <c r="D33" s="39" t="s">
        <v>47</v>
      </c>
      <c r="E33" s="42" t="s">
        <v>26</v>
      </c>
      <c r="F33" s="33">
        <v>575000</v>
      </c>
      <c r="G33" s="27"/>
      <c r="H33" s="28">
        <f t="shared" ref="H33:H34" si="2">SUM(F33:G33)</f>
        <v>575000</v>
      </c>
    </row>
    <row r="34" spans="1:8" ht="59.25" customHeight="1" x14ac:dyDescent="0.2">
      <c r="A34" s="45">
        <v>26</v>
      </c>
      <c r="B34" s="30" t="s">
        <v>28</v>
      </c>
      <c r="C34" s="36">
        <v>3132</v>
      </c>
      <c r="D34" s="40" t="s">
        <v>57</v>
      </c>
      <c r="E34" s="31" t="s">
        <v>27</v>
      </c>
      <c r="F34" s="33">
        <v>200000</v>
      </c>
      <c r="G34" s="27"/>
      <c r="H34" s="28">
        <f t="shared" si="2"/>
        <v>200000</v>
      </c>
    </row>
    <row r="35" spans="1:8" s="13" customFormat="1" ht="42.75" customHeight="1" x14ac:dyDescent="0.3">
      <c r="A35" s="53" t="s">
        <v>1</v>
      </c>
      <c r="B35" s="53"/>
      <c r="C35" s="53"/>
      <c r="D35" s="53"/>
      <c r="E35" s="53"/>
      <c r="F35" s="24">
        <f>F6+F28+F32</f>
        <v>8435600</v>
      </c>
      <c r="G35" s="24">
        <f>G6+G28</f>
        <v>1300000</v>
      </c>
      <c r="H35" s="24">
        <f>SUM(F35:G35)</f>
        <v>9735600</v>
      </c>
    </row>
    <row r="36" spans="1:8" s="13" customFormat="1" ht="57.75" customHeight="1" x14ac:dyDescent="0.3">
      <c r="A36" s="50" t="s">
        <v>60</v>
      </c>
      <c r="B36" s="50"/>
      <c r="C36" s="50"/>
      <c r="D36" s="50"/>
      <c r="E36" s="50"/>
      <c r="F36" s="50"/>
      <c r="G36" s="50"/>
      <c r="H36" s="50"/>
    </row>
    <row r="37" spans="1:8" s="13" customFormat="1" ht="56.25" customHeight="1" x14ac:dyDescent="0.2">
      <c r="A37" s="19"/>
      <c r="F37" s="22"/>
      <c r="G37" s="22"/>
    </row>
    <row r="38" spans="1:8" s="13" customFormat="1" ht="52.5" customHeight="1" x14ac:dyDescent="0.2">
      <c r="A38" s="19"/>
      <c r="F38" s="22"/>
      <c r="G38" s="22"/>
    </row>
    <row r="39" spans="1:8" s="13" customFormat="1" ht="72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72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72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72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72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72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72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72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72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72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72" customHeight="1" x14ac:dyDescent="0.2">
      <c r="A49" s="19"/>
      <c r="B49"/>
      <c r="C49"/>
      <c r="D49"/>
      <c r="E49"/>
      <c r="F49" s="16"/>
      <c r="G49" s="16"/>
      <c r="H49"/>
    </row>
    <row r="50" spans="1:8" s="13" customFormat="1" ht="72" customHeight="1" x14ac:dyDescent="0.2">
      <c r="A50" s="19"/>
      <c r="B50"/>
      <c r="C50"/>
      <c r="D50"/>
      <c r="E50"/>
      <c r="F50" s="16"/>
      <c r="G50" s="16"/>
      <c r="H50"/>
    </row>
    <row r="51" spans="1:8" s="13" customFormat="1" ht="72" customHeight="1" x14ac:dyDescent="0.2">
      <c r="A51" s="19"/>
      <c r="B51"/>
      <c r="C51"/>
      <c r="D51"/>
      <c r="E51"/>
      <c r="F51" s="16"/>
      <c r="G51" s="16"/>
      <c r="H51"/>
    </row>
    <row r="52" spans="1:8" s="13" customFormat="1" ht="56.25" customHeight="1" x14ac:dyDescent="0.2">
      <c r="A52" s="19"/>
      <c r="B52"/>
      <c r="C52"/>
      <c r="D52"/>
      <c r="E52"/>
      <c r="F52" s="16"/>
      <c r="G52" s="16"/>
      <c r="H52"/>
    </row>
    <row r="53" spans="1:8" s="13" customFormat="1" ht="57.75" customHeight="1" x14ac:dyDescent="0.2">
      <c r="A53" s="19"/>
      <c r="B53"/>
      <c r="C53"/>
      <c r="D53"/>
      <c r="E53"/>
      <c r="F53" s="16"/>
      <c r="G53" s="16"/>
      <c r="H53"/>
    </row>
    <row r="54" spans="1:8" s="13" customFormat="1" ht="58.5" customHeight="1" x14ac:dyDescent="0.2">
      <c r="A54" s="19"/>
      <c r="B54"/>
      <c r="C54"/>
      <c r="D54"/>
      <c r="E54"/>
      <c r="F54" s="16"/>
      <c r="G54" s="16"/>
      <c r="H54"/>
    </row>
    <row r="55" spans="1:8" s="13" customFormat="1" ht="60" customHeight="1" x14ac:dyDescent="0.2">
      <c r="A55" s="19"/>
      <c r="B55"/>
      <c r="C55"/>
      <c r="D55"/>
      <c r="E55"/>
      <c r="F55" s="16"/>
      <c r="G55" s="16"/>
      <c r="H55"/>
    </row>
    <row r="56" spans="1:8" s="13" customFormat="1" ht="72" customHeight="1" x14ac:dyDescent="0.2">
      <c r="A56" s="19"/>
      <c r="B56"/>
      <c r="C56"/>
      <c r="D56"/>
      <c r="E56"/>
      <c r="F56" s="16"/>
      <c r="G56" s="16"/>
      <c r="H56"/>
    </row>
    <row r="57" spans="1:8" s="13" customFormat="1" ht="41.25" customHeight="1" x14ac:dyDescent="0.2">
      <c r="A57" s="19"/>
      <c r="B57"/>
      <c r="C57"/>
      <c r="D57"/>
      <c r="E57"/>
      <c r="F57" s="16"/>
      <c r="G57" s="16"/>
      <c r="H57"/>
    </row>
    <row r="58" spans="1:8" s="13" customFormat="1" ht="48.75" customHeight="1" x14ac:dyDescent="0.2">
      <c r="A58" s="19"/>
      <c r="B58"/>
      <c r="C58"/>
      <c r="D58"/>
      <c r="E58"/>
      <c r="F58" s="16"/>
      <c r="G58" s="16"/>
      <c r="H58"/>
    </row>
    <row r="59" spans="1:8" s="13" customFormat="1" ht="72" customHeight="1" x14ac:dyDescent="0.2">
      <c r="A59" s="19"/>
      <c r="B59"/>
      <c r="C59"/>
      <c r="D59"/>
      <c r="E59"/>
      <c r="F59" s="16"/>
      <c r="G59" s="16"/>
      <c r="H59"/>
    </row>
    <row r="60" spans="1:8" s="13" customFormat="1" ht="57.75" customHeight="1" x14ac:dyDescent="0.2">
      <c r="A60" s="19"/>
      <c r="B60"/>
      <c r="C60"/>
      <c r="D60"/>
      <c r="E60"/>
      <c r="F60" s="16"/>
      <c r="G60" s="16"/>
      <c r="H60"/>
    </row>
    <row r="61" spans="1:8" s="13" customFormat="1" ht="49.5" customHeight="1" x14ac:dyDescent="0.2">
      <c r="A61" s="19"/>
      <c r="B61"/>
      <c r="C61"/>
      <c r="D61"/>
      <c r="E61"/>
      <c r="F61" s="16"/>
      <c r="G61" s="16"/>
      <c r="H61"/>
    </row>
    <row r="62" spans="1:8" s="13" customFormat="1" ht="49.5" customHeight="1" x14ac:dyDescent="0.2">
      <c r="A62" s="19"/>
      <c r="B62"/>
      <c r="C62"/>
      <c r="D62"/>
      <c r="E62"/>
      <c r="F62" s="16"/>
      <c r="G62" s="16"/>
      <c r="H62"/>
    </row>
    <row r="63" spans="1:8" s="13" customFormat="1" ht="64.5" customHeight="1" x14ac:dyDescent="0.2">
      <c r="A63" s="19"/>
      <c r="B63"/>
      <c r="C63"/>
      <c r="D63"/>
      <c r="E63"/>
      <c r="F63" s="16"/>
      <c r="G63" s="16"/>
      <c r="H63"/>
    </row>
    <row r="64" spans="1:8" s="13" customFormat="1" ht="28.5" customHeight="1" x14ac:dyDescent="0.2">
      <c r="A64" s="19"/>
      <c r="B64"/>
      <c r="C64"/>
      <c r="D64"/>
      <c r="E64"/>
      <c r="F64" s="16"/>
      <c r="G64" s="16"/>
      <c r="H64"/>
    </row>
    <row r="65" spans="1:8" s="17" customFormat="1" ht="136.5" customHeight="1" x14ac:dyDescent="0.25">
      <c r="A65" s="19"/>
      <c r="B65"/>
      <c r="C65"/>
      <c r="D65"/>
      <c r="E65"/>
      <c r="F65" s="16"/>
      <c r="G65" s="16"/>
      <c r="H65"/>
    </row>
    <row r="66" spans="1:8" s="13" customFormat="1" x14ac:dyDescent="0.2">
      <c r="A66" s="19"/>
      <c r="B66"/>
      <c r="C66"/>
      <c r="D66"/>
      <c r="E66"/>
      <c r="F66" s="16"/>
      <c r="G66" s="16"/>
      <c r="H66"/>
    </row>
    <row r="67" spans="1:8" s="13" customFormat="1" x14ac:dyDescent="0.2">
      <c r="A67" s="19"/>
      <c r="B67"/>
      <c r="C67"/>
      <c r="D67"/>
      <c r="E67"/>
      <c r="F67" s="16"/>
      <c r="G67" s="16"/>
      <c r="H67"/>
    </row>
  </sheetData>
  <mergeCells count="7">
    <mergeCell ref="A36:H36"/>
    <mergeCell ref="G2:H2"/>
    <mergeCell ref="A3:H3"/>
    <mergeCell ref="A35:E35"/>
    <mergeCell ref="A6:E6"/>
    <mergeCell ref="A28:E28"/>
    <mergeCell ref="B32:E3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2026-01-07T12:11:07Z</cp:lastPrinted>
  <dcterms:created xsi:type="dcterms:W3CDTF">2007-12-29T12:46:41Z</dcterms:created>
  <dcterms:modified xsi:type="dcterms:W3CDTF">2026-02-04T09:17:21Z</dcterms:modified>
</cp:coreProperties>
</file>