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8_{67F3BB3F-F97E-4947-B150-8FB0067387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агальний фонд" sheetId="8" r:id="rId1"/>
  </sheets>
  <definedNames>
    <definedName name="_xlnm.Print_Area" localSheetId="0">'Загальний фонд'!$A$1:$H$19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8" l="1"/>
  <c r="G14" i="8" l="1"/>
  <c r="G12" i="8" l="1"/>
  <c r="G9" i="8"/>
  <c r="G13" i="8" l="1"/>
  <c r="H14" i="8" l="1"/>
  <c r="H15" i="8"/>
  <c r="H9" i="8"/>
  <c r="H10" i="8"/>
  <c r="H16" i="8" l="1"/>
  <c r="H13" i="8" s="1"/>
  <c r="H8" i="8" l="1"/>
  <c r="H12" i="8" l="1"/>
  <c r="G6" i="8"/>
  <c r="G17" i="8" s="1"/>
  <c r="F6" i="8"/>
  <c r="F17" i="8" s="1"/>
  <c r="H6" i="8" l="1"/>
  <c r="H7" i="8" l="1"/>
  <c r="H17" i="8" l="1"/>
</calcChain>
</file>

<file path=xl/sharedStrings.xml><?xml version="1.0" encoding="utf-8"?>
<sst xmlns="http://schemas.openxmlformats.org/spreadsheetml/2006/main" count="50" uniqueCount="42">
  <si>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</si>
  <si>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</si>
  <si>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</si>
  <si>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</si>
  <si>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</si>
  <si>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</si>
  <si>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</si>
  <si>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</si>
  <si>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</si>
  <si>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</si>
  <si>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</si>
  <si>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м.Косів</t>
  </si>
  <si>
    <t>Додаток 3</t>
  </si>
  <si>
    <t>0116030</t>
  </si>
  <si>
    <t>с.Шешори</t>
  </si>
  <si>
    <t>На виконання заходів Програми зі створення безбар’єрного простору на території Косівської міської територіальної громади на 2022-2026 роки  на "Капітальний ремонт тротуару та паркувальної зони, пристосованих для осіб з інвалідністю по вул.Шевченка в с.Шешори Косівської міської ради"</t>
  </si>
  <si>
    <t>0117442</t>
  </si>
  <si>
    <t>1</t>
  </si>
  <si>
    <t>2</t>
  </si>
  <si>
    <t>с.Вербовець</t>
  </si>
  <si>
    <t xml:space="preserve">На виконання заходів Програми соціально-економічного та культурного розвитку Косівської міської ради на 2021-2026 роки   на "Капітальний ремонт дорожнього покриття по вул.Івасюка в м.Косові Косівської міської ради " </t>
  </si>
  <si>
    <t>На виконання заходів Програми соціально-економічного та культурного розвитку Косівської міської ради на 2021-2026 роки  на "Капітальний ремонт дорожнього покриття на пров.Піший в с.Вербовець Косівської міської ради"</t>
  </si>
  <si>
    <t>Відділ освіти Косівської міської ради</t>
  </si>
  <si>
    <t>0611021</t>
  </si>
  <si>
    <t>с.Соколівка</t>
  </si>
  <si>
    <t>На виконання заходів Програми соціально-економічного та культурного розвитку Косівської міської ради на 2021-2026 роки    на "Капітальний ремонт водовідведення Соколівської гімназії Косівської міської ради, в тому числі технічний нагляд та виготовлення ПКД"</t>
  </si>
  <si>
    <t>с.Черганівка</t>
  </si>
  <si>
    <t>с.Смодна</t>
  </si>
  <si>
    <t xml:space="preserve">На виконання заходів Програми соціально-економічного та культурного розвитку Косівської міської ради на 2021-2026 роки  на Капітальний ремонт дорожнього покриття по вул.Л.Українки в с.Черганівка Косівської міської ради </t>
  </si>
  <si>
    <t>3</t>
  </si>
  <si>
    <t>5</t>
  </si>
  <si>
    <t>9</t>
  </si>
  <si>
    <t>На виконання заходів Програми соціально-економічного та культурного розвитку Косівської міської ради на 2021-2026 роки  на "Капітальний ремонт споруд дорожнього водовідводу  по вулиці Поліна в селі Соколівка Косівського району Івано-Франківської області"</t>
  </si>
  <si>
    <t>На виконання заходів Програми соціально-економічного та культурного розвитку Косівської міської ради на 2021-2026 роки Підготовка об'єкта до опалювального сезону "Капітальний ремонт зовнішніх мереж теплопостачання Вербовецької гімназії Косівської міської ради по вул.Миру у селах Вербовець та Старий Косів Косівської міської територіальної громади Косівського району Івано-Франківської області"( в тому числі виготовлення проектно-кошторисної документації та технагляд)</t>
  </si>
  <si>
    <t>Розподіл перевиконання дохідної частини спеціального фонду бюджету розвитку Косівської міської територіальної громади               за 11 місяців   2025 року</t>
  </si>
  <si>
    <t>4</t>
  </si>
  <si>
    <t>с.Шепіт</t>
  </si>
  <si>
    <t xml:space="preserve">На виконання заходів Програми соціально-економічного та культурного розвитку Косівської міської ради на 2021-2026 роки  на Капітальний ремонт спортивного майданчика зі штучним покриттям в с.Шепіт Косівської міської ради </t>
  </si>
  <si>
    <t>6</t>
  </si>
  <si>
    <t>На виконання заходів Програми соціально-економічного та культурного розвитку Косівської міської ради на 2021-2026 роки    на "Капітальний ремонт внутрішніх санвузлів в Старокосівському ліцеї Косівської міської ради Івано-Франківської області (в тому числі технічний нагляд та виготовлення ПКД)"</t>
  </si>
  <si>
    <t>до рішення  міської ради  від   10.12.2025р.  №-58/2025</t>
  </si>
  <si>
    <t>Секретар   ради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</si>
</sst>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/>
    <xf numFmtId="4" fontId="2" fillId="0" borderId="1" xfId="0" applyNumberFormat="1" applyFont="1" applyBorder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4" fontId="1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0" fillId="2" borderId="4" xfId="0" applyFill="1" applyBorder="1"/>
    <xf numFmtId="4" fontId="5" fillId="2" borderId="2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view="pageBreakPreview" zoomScaleNormal="100" zoomScaleSheetLayoutView="100" workbookViewId="0">
      <pane ySplit="5" topLeftCell="A15" activePane="bottomLeft" state="frozen"/>
      <selection pane="bottomLeft" activeCell="D2" sqref="D2"/>
    </sheetView>
  </sheetViews>
  <sheetFormatPr defaultRowHeight="12.75" x14ac:dyDescent="0.2"/>
  <cols>
    <col min="1" max="1" width="5.28515625" style="1" customWidth="1"/>
    <col min="2" max="2" width="13.7109375" customWidth="1"/>
    <col min="3" max="3" width="9.5703125" customWidth="1"/>
    <col min="4" max="4" width="81.85546875" customWidth="1"/>
    <col min="5" max="5" width="16.140625" customWidth="1"/>
    <col min="6" max="6" width="16.42578125" customWidth="1"/>
    <col min="7" max="7" width="16.85546875" customWidth="1"/>
    <col min="8" max="8" width="19.28515625" customWidth="1"/>
    <col min="9" max="9" width="11.140625" bestFit="1" customWidth="1"/>
  </cols>
  <sheetData>
    <row r="1" spans="1:9" ht="21" customHeight="1" x14ac:dyDescent="0.25">
      <c r="H1" s="7" t="s">
        <v>12</v>
      </c>
    </row>
    <row r="2" spans="1:9" ht="78" customHeight="1" x14ac:dyDescent="0.25">
      <c r="G2" s="38" t="s">
        <v>40</v>
      </c>
      <c r="H2" s="38"/>
      <c r="I2" s="8"/>
    </row>
    <row r="3" spans="1:9" ht="49.5" customHeight="1" x14ac:dyDescent="0.2">
      <c r="A3" s="41" t="s">
        <v>34</v>
      </c>
      <c r="B3" s="41"/>
      <c r="C3" s="41"/>
      <c r="D3" s="41"/>
      <c r="E3" s="41"/>
      <c r="F3" s="41"/>
      <c r="G3" s="41"/>
      <c r="H3" s="41"/>
    </row>
    <row r="4" spans="1:9" ht="20.25" x14ac:dyDescent="0.3">
      <c r="A4" s="2"/>
      <c r="B4" s="2"/>
      <c r="C4" s="2"/>
      <c r="D4" s="2"/>
      <c r="E4" s="2"/>
      <c r="F4" s="2"/>
      <c r="G4" s="3"/>
      <c r="H4" s="5" t="s">
        <v>10</v>
      </c>
    </row>
    <row r="5" spans="1:9" ht="89.25" customHeight="1" x14ac:dyDescent="0.2">
      <c r="A5" s="12" t="s">
        <v>0</v>
      </c>
      <c r="B5" s="13" t="s">
        <v>4</v>
      </c>
      <c r="C5" s="12" t="s">
        <v>5</v>
      </c>
      <c r="D5" s="4" t="s">
        <v>7</v>
      </c>
      <c r="E5" s="4" t="s">
        <v>6</v>
      </c>
      <c r="F5" s="4" t="s">
        <v>2</v>
      </c>
      <c r="G5" s="4" t="s">
        <v>9</v>
      </c>
      <c r="H5" s="4" t="s">
        <v>3</v>
      </c>
    </row>
    <row r="6" spans="1:9" ht="35.25" customHeight="1" x14ac:dyDescent="0.2">
      <c r="A6" s="43" t="s">
        <v>8</v>
      </c>
      <c r="B6" s="43"/>
      <c r="C6" s="43"/>
      <c r="D6" s="43"/>
      <c r="E6" s="43"/>
      <c r="F6" s="9">
        <f>SUM(F7:F12)</f>
        <v>0</v>
      </c>
      <c r="G6" s="9">
        <f>SUM(G7:G12)</f>
        <v>3215000</v>
      </c>
      <c r="H6" s="9">
        <f>SUM(F6:G6)</f>
        <v>3215000</v>
      </c>
    </row>
    <row r="7" spans="1:9" ht="119.25" customHeight="1" x14ac:dyDescent="0.2">
      <c r="A7" s="14" t="s">
        <v>17</v>
      </c>
      <c r="B7" s="14" t="s">
        <v>13</v>
      </c>
      <c r="C7" s="15">
        <v>3132</v>
      </c>
      <c r="D7" s="16" t="s">
        <v>15</v>
      </c>
      <c r="E7" s="17" t="s">
        <v>14</v>
      </c>
      <c r="F7" s="18"/>
      <c r="G7" s="17">
        <v>100000</v>
      </c>
      <c r="H7" s="11">
        <f>SUM(G7:G7)</f>
        <v>100000</v>
      </c>
    </row>
    <row r="8" spans="1:9" ht="86.25" customHeight="1" x14ac:dyDescent="0.2">
      <c r="A8" s="14" t="s">
        <v>18</v>
      </c>
      <c r="B8" s="14" t="s">
        <v>16</v>
      </c>
      <c r="C8" s="15">
        <v>3132</v>
      </c>
      <c r="D8" s="16" t="s">
        <v>21</v>
      </c>
      <c r="E8" s="19" t="s">
        <v>19</v>
      </c>
      <c r="F8" s="18"/>
      <c r="G8" s="17">
        <v>240000</v>
      </c>
      <c r="H8" s="11">
        <f>SUM(G8:G8)</f>
        <v>240000</v>
      </c>
    </row>
    <row r="9" spans="1:9" ht="82.5" customHeight="1" x14ac:dyDescent="0.2">
      <c r="A9" s="14" t="s">
        <v>29</v>
      </c>
      <c r="B9" s="14" t="s">
        <v>16</v>
      </c>
      <c r="C9" s="15">
        <v>3132</v>
      </c>
      <c r="D9" s="20" t="s">
        <v>28</v>
      </c>
      <c r="E9" s="16" t="s">
        <v>26</v>
      </c>
      <c r="F9" s="18"/>
      <c r="G9" s="17">
        <f>554000</f>
        <v>554000</v>
      </c>
      <c r="H9" s="11">
        <f t="shared" ref="H9:H11" si="0">SUM(G9:G9)</f>
        <v>554000</v>
      </c>
    </row>
    <row r="10" spans="1:9" ht="102" customHeight="1" x14ac:dyDescent="0.2">
      <c r="A10" s="14" t="s">
        <v>35</v>
      </c>
      <c r="B10" s="14" t="s">
        <v>16</v>
      </c>
      <c r="C10" s="15">
        <v>3132</v>
      </c>
      <c r="D10" s="21" t="s">
        <v>32</v>
      </c>
      <c r="E10" s="16" t="s">
        <v>24</v>
      </c>
      <c r="F10" s="18"/>
      <c r="G10" s="17">
        <v>500000</v>
      </c>
      <c r="H10" s="11">
        <f t="shared" si="0"/>
        <v>500000</v>
      </c>
    </row>
    <row r="11" spans="1:9" ht="86.25" customHeight="1" x14ac:dyDescent="0.2">
      <c r="A11" s="30" t="s">
        <v>30</v>
      </c>
      <c r="B11" s="31" t="s">
        <v>13</v>
      </c>
      <c r="C11" s="32">
        <v>3132</v>
      </c>
      <c r="D11" s="33" t="s">
        <v>37</v>
      </c>
      <c r="E11" s="34" t="s">
        <v>36</v>
      </c>
      <c r="F11" s="35"/>
      <c r="G11" s="36">
        <v>71000</v>
      </c>
      <c r="H11" s="37">
        <f t="shared" si="0"/>
        <v>71000</v>
      </c>
    </row>
    <row r="12" spans="1:9" ht="87.75" customHeight="1" x14ac:dyDescent="0.2">
      <c r="A12" s="14" t="s">
        <v>38</v>
      </c>
      <c r="B12" s="14" t="s">
        <v>16</v>
      </c>
      <c r="C12" s="15">
        <v>3132</v>
      </c>
      <c r="D12" s="22" t="s">
        <v>20</v>
      </c>
      <c r="E12" s="23" t="s">
        <v>11</v>
      </c>
      <c r="F12" s="24"/>
      <c r="G12" s="25">
        <f>1450000+300000</f>
        <v>1750000</v>
      </c>
      <c r="H12" s="11">
        <f t="shared" ref="H12" si="1">SUM(F12:G12)</f>
        <v>1750000</v>
      </c>
    </row>
    <row r="13" spans="1:9" ht="52.5" customHeight="1" x14ac:dyDescent="0.2">
      <c r="A13" s="44" t="s">
        <v>22</v>
      </c>
      <c r="B13" s="45"/>
      <c r="C13" s="45"/>
      <c r="D13" s="46"/>
      <c r="E13" s="26"/>
      <c r="F13" s="19"/>
      <c r="G13" s="27">
        <f>SUM(G14:G16)</f>
        <v>854000</v>
      </c>
      <c r="H13" s="27">
        <f>SUM(H14:H16)</f>
        <v>854000</v>
      </c>
    </row>
    <row r="14" spans="1:9" ht="155.25" customHeight="1" x14ac:dyDescent="0.2">
      <c r="A14" s="29">
        <v>7</v>
      </c>
      <c r="B14" s="14" t="s">
        <v>23</v>
      </c>
      <c r="C14" s="15">
        <v>3132</v>
      </c>
      <c r="D14" s="21" t="s">
        <v>33</v>
      </c>
      <c r="E14" s="16" t="s">
        <v>19</v>
      </c>
      <c r="F14" s="19"/>
      <c r="G14" s="28">
        <f>350000-71000</f>
        <v>279000</v>
      </c>
      <c r="H14" s="17">
        <f t="shared" ref="H14:H15" si="2">G14</f>
        <v>279000</v>
      </c>
    </row>
    <row r="15" spans="1:9" ht="100.5" customHeight="1" x14ac:dyDescent="0.2">
      <c r="A15" s="29">
        <v>8</v>
      </c>
      <c r="B15" s="14" t="s">
        <v>23</v>
      </c>
      <c r="C15" s="15">
        <v>3132</v>
      </c>
      <c r="D15" s="16" t="s">
        <v>39</v>
      </c>
      <c r="E15" s="26" t="s">
        <v>27</v>
      </c>
      <c r="F15" s="19"/>
      <c r="G15" s="28">
        <v>340000</v>
      </c>
      <c r="H15" s="17">
        <f t="shared" si="2"/>
        <v>340000</v>
      </c>
    </row>
    <row r="16" spans="1:9" ht="87.75" customHeight="1" x14ac:dyDescent="0.2">
      <c r="A16" s="14" t="s">
        <v>31</v>
      </c>
      <c r="B16" s="14" t="s">
        <v>23</v>
      </c>
      <c r="C16" s="15">
        <v>3132</v>
      </c>
      <c r="D16" s="16" t="s">
        <v>25</v>
      </c>
      <c r="E16" s="26" t="s">
        <v>24</v>
      </c>
      <c r="F16" s="19"/>
      <c r="G16" s="28">
        <v>235000</v>
      </c>
      <c r="H16" s="17">
        <f>G16</f>
        <v>235000</v>
      </c>
    </row>
    <row r="17" spans="1:8" ht="61.5" customHeight="1" x14ac:dyDescent="0.3">
      <c r="A17" s="42" t="s">
        <v>1</v>
      </c>
      <c r="B17" s="42"/>
      <c r="C17" s="42"/>
      <c r="D17" s="42"/>
      <c r="E17" s="42"/>
      <c r="F17" s="6">
        <f>SUM(F6)</f>
        <v>0</v>
      </c>
      <c r="G17" s="6">
        <f>G6+G13</f>
        <v>4069000</v>
      </c>
      <c r="H17" s="6">
        <f>SUM(F17:G17)</f>
        <v>4069000</v>
      </c>
    </row>
    <row r="18" spans="1:8" ht="28.5" customHeight="1" x14ac:dyDescent="0.2">
      <c r="A18" s="39" t="s">
        <v>41</v>
      </c>
      <c r="B18" s="39"/>
      <c r="C18" s="39"/>
      <c r="D18" s="39"/>
      <c r="E18" s="39"/>
      <c r="F18" s="39"/>
      <c r="G18" s="39"/>
      <c r="H18" s="39"/>
    </row>
    <row r="19" spans="1:8" ht="18" customHeight="1" x14ac:dyDescent="0.2">
      <c r="A19" s="40"/>
      <c r="B19" s="40"/>
      <c r="C19" s="40"/>
      <c r="D19" s="40"/>
      <c r="E19" s="40"/>
      <c r="F19" s="40"/>
      <c r="G19" s="40"/>
      <c r="H19" s="40"/>
    </row>
    <row r="20" spans="1:8" ht="12.75" customHeight="1" x14ac:dyDescent="0.3">
      <c r="G20" s="2"/>
      <c r="H20" s="10"/>
    </row>
    <row r="21" spans="1:8" ht="22.5" customHeight="1" x14ac:dyDescent="0.2"/>
  </sheetData>
  <mergeCells count="6">
    <mergeCell ref="G2:H2"/>
    <mergeCell ref="A18:H19"/>
    <mergeCell ref="A3:H3"/>
    <mergeCell ref="A17:E17"/>
    <mergeCell ref="A6:E6"/>
    <mergeCell ref="A13:D13"/>
  </mergeCells>
  <pageMargins left="0.23622047244094491" right="0.23622047244094491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Загальний фонд</vt:lpstr>
      <vt:lpstr>'Загальний фонд'!Область_печати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2025-12-06T15:00:13Z</cp:lastPrinted>
  <dcterms:created xsi:type="dcterms:W3CDTF">2007-12-29T12:46:41Z</dcterms:created>
  <dcterms:modified xsi:type="dcterms:W3CDTF">2025-12-09T09:04:33Z</dcterms:modified>
</cp:coreProperties>
</file>