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5 сесія\"/>
    </mc:Choice>
  </mc:AlternateContent>
  <xr:revisionPtr revIDLastSave="0" documentId="8_{21204997-D024-4D2C-9BC5-E247ECF9AA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Загальний фонд" sheetId="8" r:id="rId1"/>
  </sheets>
  <definedNames>
    <definedName name="_xlnm.Print_Area" localSheetId="0">'Загальний фонд'!$A$1:$H$31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8" i="8" l="1"/>
  <c r="H14" i="8" l="1"/>
  <c r="H20" i="8" l="1"/>
  <c r="H24" i="8" l="1"/>
  <c r="G21" i="8" l="1"/>
  <c r="F21" i="8"/>
  <c r="H21" i="8" s="1"/>
  <c r="G19" i="8"/>
  <c r="F19" i="8"/>
  <c r="H19" i="8" s="1"/>
  <c r="G16" i="8"/>
  <c r="F16" i="8"/>
  <c r="H16" i="8" s="1"/>
  <c r="H8" i="8"/>
  <c r="H9" i="8"/>
  <c r="H10" i="8"/>
  <c r="H11" i="8"/>
  <c r="H12" i="8"/>
  <c r="H13" i="8"/>
  <c r="H15" i="8"/>
  <c r="G26" i="8" l="1"/>
  <c r="F26" i="8"/>
  <c r="H27" i="8"/>
  <c r="H22" i="8" l="1"/>
  <c r="G6" i="8"/>
  <c r="H7" i="8"/>
  <c r="F6" i="8" l="1"/>
  <c r="H17" i="8"/>
  <c r="G23" i="8" l="1"/>
  <c r="G29" i="8" s="1"/>
  <c r="F23" i="8"/>
  <c r="F29" i="8" s="1"/>
  <c r="H29" i="8" s="1"/>
  <c r="H23" i="8" l="1"/>
  <c r="H25" i="8"/>
  <c r="H28" i="8"/>
  <c r="H26" i="8" s="1"/>
  <c r="H6" i="8" l="1"/>
</calcChain>
</file>

<file path=xl/sharedStrings.xml><?xml version="1.0" encoding="utf-8"?>
<sst xmlns="http://schemas.openxmlformats.org/spreadsheetml/2006/main" count="76" uniqueCount="60">
  <si>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</si>
  <si>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</si>
  <si>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</si>
  <si>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</si>
  <si>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</si>
  <si>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</si>
  <si>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Населений пункт, де відбувається захід</t>
  </si>
  <si>
    <t>Головний розпорядник, назва об‘єкта</t>
  </si>
  <si>
    <t>Косівська міська рада</t>
  </si>
  <si>
    <t>Спеціальний фонд (в.т.ч. бюджет розвитку)</t>
  </si>
  <si>
    <t>гривень</t>
  </si>
  <si>
    <t>Косівська громада</t>
  </si>
  <si>
    <t>Відділ освіти Косівської міської ради</t>
  </si>
  <si>
    <t>м.Косів</t>
  </si>
  <si>
    <t>Додаток 2</t>
  </si>
  <si>
    <t>0611010</t>
  </si>
  <si>
    <t>Відділ культури та туризму Косівської міської ради</t>
  </si>
  <si>
    <t>Фінансовий відділ Косівської міської ради</t>
  </si>
  <si>
    <t>3719770</t>
  </si>
  <si>
    <t>Розподіл перевиконання дохідної частини загального фонду бюджету Косівської міської територіальної громади за 7 місяців   2025 року</t>
  </si>
  <si>
    <t>Інша субвенція з місцевого бюджету Косівському районному бюджету  на виконання заходів Програми підтримки повноважень виконавчої влади та органів місцевого самоврядування в Косівському районі на 2021-2025 роки</t>
  </si>
  <si>
    <t>Інша субвенція з місцевого бюджету районному бюджету Косівського району для Комунальної установи "Трудовий архів Косівського району"</t>
  </si>
  <si>
    <t>0119800</t>
  </si>
  <si>
    <t>0112010</t>
  </si>
  <si>
    <t>На виконання заходів Цільової програми "Здоров'я громади" Косівської міської ради Косівського району Івано-Франківської  області на 2023-2025 роки (на оплату енергоносіїв)</t>
  </si>
  <si>
    <t>0116017</t>
  </si>
  <si>
    <t>Відділ соціального захисту та охорони здоров'я Косівської міської ради</t>
  </si>
  <si>
    <t>0813242</t>
  </si>
  <si>
    <t xml:space="preserve">На виконання заходів Програми  підтримки військовослужбовців   Косівської міської територіальної громади, які брали  (беруть) участь в  захисті України, їх  сімей та членів сімей загиблих  військовослужбовців на 2024-2025 роки  (матеріальна допомога військовослужбовцям, учасникам бойових дій в Україні, які втратили  кінцівки (верхні/нижні) </t>
  </si>
  <si>
    <t>Служба у справах дітей Косівської міської ради</t>
  </si>
  <si>
    <t>0910160</t>
  </si>
  <si>
    <t>На оплату відряджень</t>
  </si>
  <si>
    <t>Надання спеціалізованої освіти мистецькими школами (заробітна плата)</t>
  </si>
  <si>
    <t>Надання спеціалізованої освіти мистецькими школами (нарахування на оплату праці)</t>
  </si>
  <si>
    <t>0118311</t>
  </si>
  <si>
    <t>На виконання заходів Програм  охорони навколишнього середовища Косівської міської ради на 2021-2026 роки в новій редакції на Нове будівництво берегозакріплювальних, протизсувних, протиобвальних і протиселевих споруд, а також проведення заходів на запобігання розвитку небезпечних геологічних процесів берега р. Рибниця в межах території пров. Гоголя та вул. Зарічна м. Косів Івано-Франківської області (в т. ч. виготовлення проектно-кошторисної документації)</t>
  </si>
  <si>
    <t>0110180</t>
  </si>
  <si>
    <t>0117442</t>
  </si>
  <si>
    <t>На виконання заходів програми соціально-економічного та культурного розвитку Косівської міської ради на 2021-2026 роки на Утримання вулично-шляхової мережі (ліквідація ямковості)  по вул. Шевченка -Бандери- Незалежності-Попова-Небесної Сотні в м.Косові</t>
  </si>
  <si>
    <t>с.Соколівка</t>
  </si>
  <si>
    <t>На виконання заходів програми соціально-економічного та культурного розвитку Косівської міської ради на 2021-2026 роки на  Придбання матеріалів для проведення ремонтних робіт господарським способом с.Пістинь Косівської міської ради</t>
  </si>
  <si>
    <t>с.Пістинь</t>
  </si>
  <si>
    <t>На виконання заходів програми соціально-економічного та культурного розвитку Косівської міської ради на 2021-2026 роки на  Капітальний ремонт споруд дорожнього водовідводу  по вулиці Поліна в селі Соколівка Косівського району Івано-Франківської області</t>
  </si>
  <si>
    <t>На виконання заходів Програми підвищення ефективності управління комунальним майном Косівської міської ради на 2021-2025 роки (виготовлення технічної документації на об’єкти комунального майна – нежитлові будівлі)</t>
  </si>
  <si>
    <t>0117350</t>
  </si>
  <si>
    <t>11</t>
  </si>
  <si>
    <t>12</t>
  </si>
  <si>
    <t>13</t>
  </si>
  <si>
    <t>14</t>
  </si>
  <si>
    <t>15</t>
  </si>
  <si>
    <t xml:space="preserve">На виконання заходів Програми стратегічного розвитку міського комунального підприємства «Косів» на 2021-2026 роки (на придбання насоса) </t>
  </si>
  <si>
    <t>На виконання заходів Програми забезпечення розроблення містобудівної документації Косівської міської ради Косівського району Івано-Франківської області на 2025 -2027 роки ( розробка проєктів, які стосуються внесення змін до генеральних планів населених пунктів Косівської територіальної громади)</t>
  </si>
  <si>
    <t>0611021</t>
  </si>
  <si>
    <t>На підвіз підручників</t>
  </si>
  <si>
    <t>Субвенція з місцевого бюджету  державному бюджету на Комплексну програму запобігання  надзвичайних ситуацій  природного та техногенного характеру та підвищення рівня  готовності Косівського відділення 4-ї  спеціалізованої  пошуково-рятувальної групи СПРЧ  АРЗ СП до дій за призначенням   на 2023-2027 роки для Косівського відділення 4-ї  спеціалізованої  пошуково-рятувальної групи СПРЧ  АРЗ СП (для покращення матеріально-технічної бази)</t>
  </si>
  <si>
    <t>На виконання заходів Програми  підтримки військовослужбовців   Косівської міської територіальної громади, які брали  (беруть) участь в  захисті України, їх  сімей та членів сімей загиблих  військовослужбовців на 2024-2025 роки. На придбання продуктів харчування для закладів дошкільної освіти</t>
  </si>
  <si>
    <t>10</t>
  </si>
  <si>
    <t>17</t>
  </si>
  <si>
    <t>до рішення  міської ради  від   29.08.2025р.  №        -55/2025</t>
  </si>
  <si>
    <t>Секретар ради                                                                Світлана МЕДВЕДЧУК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</si>
</sst>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0"/>
      <name val="Arial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b/>
      <sz val="16"/>
      <name val="Times New Roman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FF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4" fontId="6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0" xfId="0" applyFont="1"/>
    <xf numFmtId="4" fontId="2" fillId="0" borderId="1" xfId="0" applyNumberFormat="1" applyFont="1" applyBorder="1" applyAlignment="1">
      <alignment horizontal="left" vertical="center"/>
    </xf>
    <xf numFmtId="0" fontId="12" fillId="0" borderId="0" xfId="0" applyFont="1"/>
    <xf numFmtId="0" fontId="13" fillId="0" borderId="0" xfId="0" applyFont="1" applyAlignment="1">
      <alignment wrapText="1"/>
    </xf>
    <xf numFmtId="4" fontId="2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" fontId="2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left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4" fontId="4" fillId="0" borderId="0" xfId="0" applyNumberFormat="1" applyFont="1"/>
    <xf numFmtId="4" fontId="5" fillId="0" borderId="4" xfId="0" applyNumberFormat="1" applyFont="1" applyBorder="1" applyAlignment="1">
      <alignment horizontal="center" vertical="center" wrapText="1"/>
    </xf>
    <xf numFmtId="4" fontId="5" fillId="0" borderId="6" xfId="0" applyNumberFormat="1" applyFont="1" applyBorder="1" applyAlignment="1">
      <alignment horizontal="center" vertical="center" wrapText="1"/>
    </xf>
    <xf numFmtId="49" fontId="5" fillId="4" borderId="6" xfId="0" applyNumberFormat="1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5" fillId="0" borderId="4" xfId="0" applyFont="1" applyFill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left" vertical="center" wrapText="1"/>
    </xf>
    <xf numFmtId="0" fontId="16" fillId="0" borderId="6" xfId="0" applyFont="1" applyBorder="1" applyAlignment="1">
      <alignment horizontal="center" vertical="center" wrapText="1"/>
    </xf>
    <xf numFmtId="4" fontId="16" fillId="0" borderId="6" xfId="0" applyNumberFormat="1" applyFont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4" fontId="16" fillId="0" borderId="1" xfId="0" applyNumberFormat="1" applyFont="1" applyFill="1" applyBorder="1" applyAlignment="1">
      <alignment horizontal="left" vertical="center" wrapText="1"/>
    </xf>
    <xf numFmtId="4" fontId="2" fillId="0" borderId="6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14" fillId="0" borderId="0" xfId="0" applyFont="1" applyAlignment="1">
      <alignment horizontal="left" wrapText="1"/>
    </xf>
    <xf numFmtId="0" fontId="2" fillId="0" borderId="5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11" fillId="2" borderId="2" xfId="0" applyNumberFormat="1" applyFont="1" applyFill="1" applyBorder="1" applyAlignment="1">
      <alignment horizontal="center" vertical="center" wrapText="1"/>
    </xf>
    <xf numFmtId="49" fontId="11" fillId="2" borderId="3" xfId="0" applyNumberFormat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2"/>
  <sheetViews>
    <sheetView tabSelected="1" view="pageBreakPreview" zoomScaleNormal="100" zoomScaleSheetLayoutView="100" workbookViewId="0">
      <pane ySplit="5" topLeftCell="A27" activePane="bottomLeft" state="frozen"/>
      <selection pane="bottomLeft" activeCell="A30" sqref="A30:H31"/>
    </sheetView>
  </sheetViews>
  <sheetFormatPr defaultRowHeight="12.75" x14ac:dyDescent="0.2"/>
  <cols>
    <col min="1" max="1" width="5.28515625" style="1" customWidth="1"/>
    <col min="2" max="2" width="13.7109375" customWidth="1"/>
    <col min="3" max="3" width="9.5703125" customWidth="1"/>
    <col min="4" max="4" width="81.85546875" customWidth="1"/>
    <col min="5" max="5" width="16.140625" customWidth="1"/>
    <col min="6" max="6" width="16.42578125" customWidth="1"/>
    <col min="7" max="7" width="16.85546875" customWidth="1"/>
    <col min="8" max="8" width="19.28515625" customWidth="1"/>
    <col min="9" max="9" width="11.140625" bestFit="1" customWidth="1"/>
  </cols>
  <sheetData>
    <row r="1" spans="1:9" ht="21" customHeight="1" x14ac:dyDescent="0.25">
      <c r="H1" s="10" t="s">
        <v>14</v>
      </c>
    </row>
    <row r="2" spans="1:9" ht="78" customHeight="1" x14ac:dyDescent="0.25">
      <c r="G2" s="51" t="s">
        <v>58</v>
      </c>
      <c r="H2" s="51"/>
      <c r="I2" s="11"/>
    </row>
    <row r="3" spans="1:9" ht="49.5" customHeight="1" x14ac:dyDescent="0.2">
      <c r="A3" s="54" t="s">
        <v>19</v>
      </c>
      <c r="B3" s="54"/>
      <c r="C3" s="54"/>
      <c r="D3" s="54"/>
      <c r="E3" s="54"/>
      <c r="F3" s="54"/>
      <c r="G3" s="54"/>
      <c r="H3" s="54"/>
    </row>
    <row r="4" spans="1:9" ht="20.25" x14ac:dyDescent="0.3">
      <c r="A4" s="2"/>
      <c r="B4" s="2"/>
      <c r="C4" s="2"/>
      <c r="D4" s="2"/>
      <c r="E4" s="2"/>
      <c r="F4" s="2"/>
      <c r="G4" s="3"/>
      <c r="H4" s="8" t="s">
        <v>10</v>
      </c>
    </row>
    <row r="5" spans="1:9" ht="89.25" customHeight="1" x14ac:dyDescent="0.2">
      <c r="A5" s="5" t="s">
        <v>0</v>
      </c>
      <c r="B5" s="23" t="s">
        <v>4</v>
      </c>
      <c r="C5" s="5" t="s">
        <v>5</v>
      </c>
      <c r="D5" s="6" t="s">
        <v>7</v>
      </c>
      <c r="E5" s="6" t="s">
        <v>6</v>
      </c>
      <c r="F5" s="6" t="s">
        <v>2</v>
      </c>
      <c r="G5" s="6" t="s">
        <v>9</v>
      </c>
      <c r="H5" s="7" t="s">
        <v>3</v>
      </c>
    </row>
    <row r="6" spans="1:9" ht="35.25" customHeight="1" x14ac:dyDescent="0.2">
      <c r="A6" s="56" t="s">
        <v>8</v>
      </c>
      <c r="B6" s="56"/>
      <c r="C6" s="56"/>
      <c r="D6" s="56"/>
      <c r="E6" s="56"/>
      <c r="F6" s="4">
        <f>SUM(F7:F15)</f>
        <v>847000</v>
      </c>
      <c r="G6" s="4">
        <f>SUM(G7:G15)</f>
        <v>1410700</v>
      </c>
      <c r="H6" s="14">
        <f>SUM(F6:G6)</f>
        <v>2257700</v>
      </c>
    </row>
    <row r="7" spans="1:9" ht="150" customHeight="1" x14ac:dyDescent="0.3">
      <c r="A7" s="19">
        <v>1</v>
      </c>
      <c r="B7" s="27" t="s">
        <v>22</v>
      </c>
      <c r="C7" s="17">
        <v>2620</v>
      </c>
      <c r="D7" s="34" t="s">
        <v>54</v>
      </c>
      <c r="E7" s="19" t="s">
        <v>11</v>
      </c>
      <c r="F7" s="30">
        <v>60000</v>
      </c>
      <c r="G7" s="29"/>
      <c r="H7" s="18">
        <f t="shared" ref="H7:H15" si="0">F7+G7</f>
        <v>60000</v>
      </c>
    </row>
    <row r="8" spans="1:9" ht="68.25" customHeight="1" x14ac:dyDescent="0.2">
      <c r="A8" s="19">
        <v>2</v>
      </c>
      <c r="B8" s="36" t="s">
        <v>23</v>
      </c>
      <c r="C8" s="37">
        <v>2610</v>
      </c>
      <c r="D8" s="38" t="s">
        <v>24</v>
      </c>
      <c r="E8" s="39" t="s">
        <v>13</v>
      </c>
      <c r="F8" s="40">
        <v>600000</v>
      </c>
      <c r="G8" s="29"/>
      <c r="H8" s="18">
        <f t="shared" si="0"/>
        <v>600000</v>
      </c>
    </row>
    <row r="9" spans="1:9" ht="66" customHeight="1" x14ac:dyDescent="0.2">
      <c r="A9" s="19">
        <v>3</v>
      </c>
      <c r="B9" s="36" t="s">
        <v>25</v>
      </c>
      <c r="C9" s="37">
        <v>3210</v>
      </c>
      <c r="D9" s="38" t="s">
        <v>50</v>
      </c>
      <c r="E9" s="41" t="s">
        <v>11</v>
      </c>
      <c r="F9" s="40"/>
      <c r="G9" s="29">
        <v>100000</v>
      </c>
      <c r="H9" s="18">
        <f t="shared" si="0"/>
        <v>100000</v>
      </c>
    </row>
    <row r="10" spans="1:9" ht="139.5" customHeight="1" x14ac:dyDescent="0.3">
      <c r="A10" s="19">
        <v>4</v>
      </c>
      <c r="B10" s="45" t="s">
        <v>34</v>
      </c>
      <c r="C10" s="35">
        <v>3122</v>
      </c>
      <c r="D10" s="34" t="s">
        <v>35</v>
      </c>
      <c r="E10" s="39" t="s">
        <v>13</v>
      </c>
      <c r="F10" s="30"/>
      <c r="G10" s="29">
        <v>1000000</v>
      </c>
      <c r="H10" s="18">
        <f t="shared" si="0"/>
        <v>1000000</v>
      </c>
    </row>
    <row r="11" spans="1:9" ht="82.5" customHeight="1" x14ac:dyDescent="0.2">
      <c r="A11" s="19">
        <v>5</v>
      </c>
      <c r="B11" s="27" t="s">
        <v>36</v>
      </c>
      <c r="C11" s="35">
        <v>2240</v>
      </c>
      <c r="D11" s="24" t="s">
        <v>43</v>
      </c>
      <c r="E11" s="41" t="s">
        <v>11</v>
      </c>
      <c r="F11" s="30">
        <v>35000</v>
      </c>
      <c r="G11" s="29"/>
      <c r="H11" s="18">
        <f t="shared" si="0"/>
        <v>35000</v>
      </c>
    </row>
    <row r="12" spans="1:9" ht="106.5" customHeight="1" x14ac:dyDescent="0.3">
      <c r="A12" s="19">
        <v>6</v>
      </c>
      <c r="B12" s="27" t="s">
        <v>44</v>
      </c>
      <c r="C12" s="35">
        <v>2281</v>
      </c>
      <c r="D12" s="34" t="s">
        <v>51</v>
      </c>
      <c r="E12" s="41" t="s">
        <v>11</v>
      </c>
      <c r="F12" s="30">
        <v>35000</v>
      </c>
      <c r="G12" s="29"/>
      <c r="H12" s="18">
        <f t="shared" si="0"/>
        <v>35000</v>
      </c>
    </row>
    <row r="13" spans="1:9" ht="90" customHeight="1" x14ac:dyDescent="0.2">
      <c r="A13" s="19">
        <v>7</v>
      </c>
      <c r="B13" s="46" t="s">
        <v>37</v>
      </c>
      <c r="C13" s="47">
        <v>3132</v>
      </c>
      <c r="D13" s="48" t="s">
        <v>42</v>
      </c>
      <c r="E13" s="33" t="s">
        <v>39</v>
      </c>
      <c r="F13" s="30"/>
      <c r="G13" s="29">
        <v>310700</v>
      </c>
      <c r="H13" s="18">
        <f t="shared" si="0"/>
        <v>310700</v>
      </c>
    </row>
    <row r="14" spans="1:9" ht="90" customHeight="1" x14ac:dyDescent="0.2">
      <c r="A14" s="19">
        <v>8</v>
      </c>
      <c r="B14" s="49" t="s">
        <v>37</v>
      </c>
      <c r="C14" s="47">
        <v>2210</v>
      </c>
      <c r="D14" s="48" t="s">
        <v>40</v>
      </c>
      <c r="E14" s="33" t="s">
        <v>41</v>
      </c>
      <c r="F14" s="29">
        <v>22000</v>
      </c>
      <c r="G14" s="29"/>
      <c r="H14" s="18">
        <f t="shared" si="0"/>
        <v>22000</v>
      </c>
    </row>
    <row r="15" spans="1:9" ht="86.25" customHeight="1" x14ac:dyDescent="0.2">
      <c r="A15" s="19">
        <v>9</v>
      </c>
      <c r="B15" s="46" t="s">
        <v>37</v>
      </c>
      <c r="C15" s="47">
        <v>2240</v>
      </c>
      <c r="D15" s="48" t="s">
        <v>38</v>
      </c>
      <c r="E15" s="39" t="s">
        <v>13</v>
      </c>
      <c r="F15" s="30">
        <v>95000</v>
      </c>
      <c r="G15" s="29"/>
      <c r="H15" s="18">
        <f t="shared" si="0"/>
        <v>95000</v>
      </c>
    </row>
    <row r="16" spans="1:9" s="1" customFormat="1" ht="30" customHeight="1" x14ac:dyDescent="0.2">
      <c r="A16" s="57" t="s">
        <v>12</v>
      </c>
      <c r="B16" s="58"/>
      <c r="C16" s="58"/>
      <c r="D16" s="58"/>
      <c r="E16" s="59"/>
      <c r="F16" s="15">
        <f>SUM(F17:F18)</f>
        <v>563500</v>
      </c>
      <c r="G16" s="15">
        <f>SUM(G17:G18)</f>
        <v>0</v>
      </c>
      <c r="H16" s="12">
        <f>SUM(F16:G16)</f>
        <v>563500</v>
      </c>
    </row>
    <row r="17" spans="1:8" s="1" customFormat="1" ht="103.5" customHeight="1" x14ac:dyDescent="0.2">
      <c r="A17" s="16" t="s">
        <v>56</v>
      </c>
      <c r="B17" s="20" t="s">
        <v>15</v>
      </c>
      <c r="C17" s="21">
        <v>2230</v>
      </c>
      <c r="D17" s="44" t="s">
        <v>55</v>
      </c>
      <c r="E17" s="19" t="s">
        <v>11</v>
      </c>
      <c r="F17" s="18">
        <v>500000</v>
      </c>
      <c r="G17" s="18"/>
      <c r="H17" s="13">
        <f t="shared" ref="H17:H28" si="1">SUM(F17:G17)</f>
        <v>500000</v>
      </c>
    </row>
    <row r="18" spans="1:8" s="1" customFormat="1" ht="37.5" customHeight="1" x14ac:dyDescent="0.2">
      <c r="A18" s="16" t="s">
        <v>45</v>
      </c>
      <c r="B18" s="31" t="s">
        <v>52</v>
      </c>
      <c r="C18" s="32">
        <v>2240</v>
      </c>
      <c r="D18" s="33" t="s">
        <v>53</v>
      </c>
      <c r="E18" s="19" t="s">
        <v>11</v>
      </c>
      <c r="F18" s="30">
        <v>63500</v>
      </c>
      <c r="G18" s="30"/>
      <c r="H18" s="13">
        <f t="shared" si="1"/>
        <v>63500</v>
      </c>
    </row>
    <row r="19" spans="1:8" s="1" customFormat="1" ht="32.25" customHeight="1" x14ac:dyDescent="0.2">
      <c r="A19" s="66" t="s">
        <v>26</v>
      </c>
      <c r="B19" s="67"/>
      <c r="C19" s="67"/>
      <c r="D19" s="67"/>
      <c r="E19" s="68"/>
      <c r="F19" s="43">
        <f>SUM(F20)</f>
        <v>200000</v>
      </c>
      <c r="G19" s="43">
        <f>SUM(G20)</f>
        <v>0</v>
      </c>
      <c r="H19" s="12">
        <f>SUM(F19:G19)</f>
        <v>200000</v>
      </c>
    </row>
    <row r="20" spans="1:8" s="1" customFormat="1" ht="122.25" customHeight="1" x14ac:dyDescent="0.2">
      <c r="A20" s="16" t="s">
        <v>46</v>
      </c>
      <c r="B20" s="31" t="s">
        <v>27</v>
      </c>
      <c r="C20" s="32">
        <v>2730</v>
      </c>
      <c r="D20" s="22" t="s">
        <v>28</v>
      </c>
      <c r="E20" s="19" t="s">
        <v>11</v>
      </c>
      <c r="F20" s="42">
        <v>200000</v>
      </c>
      <c r="G20" s="30"/>
      <c r="H20" s="13">
        <f>SUM(F20:G20)</f>
        <v>200000</v>
      </c>
    </row>
    <row r="21" spans="1:8" s="1" customFormat="1" ht="43.5" customHeight="1" x14ac:dyDescent="0.35">
      <c r="A21" s="69" t="s">
        <v>29</v>
      </c>
      <c r="B21" s="70"/>
      <c r="C21" s="70"/>
      <c r="D21" s="70"/>
      <c r="E21" s="71"/>
      <c r="F21" s="26">
        <f>SUM(F22:F22)</f>
        <v>4500</v>
      </c>
      <c r="G21" s="26">
        <f>SUM(G22:G22)</f>
        <v>0</v>
      </c>
      <c r="H21" s="12">
        <f>SUM(F21:G21)</f>
        <v>4500</v>
      </c>
    </row>
    <row r="22" spans="1:8" s="1" customFormat="1" ht="57" customHeight="1" x14ac:dyDescent="0.2">
      <c r="A22" s="16" t="s">
        <v>47</v>
      </c>
      <c r="B22" s="20" t="s">
        <v>30</v>
      </c>
      <c r="C22" s="21">
        <v>2250</v>
      </c>
      <c r="D22" s="17" t="s">
        <v>31</v>
      </c>
      <c r="E22" s="19" t="s">
        <v>11</v>
      </c>
      <c r="F22" s="18">
        <v>4500</v>
      </c>
      <c r="G22" s="18"/>
      <c r="H22" s="13">
        <f t="shared" si="1"/>
        <v>4500</v>
      </c>
    </row>
    <row r="23" spans="1:8" s="1" customFormat="1" ht="39.75" customHeight="1" x14ac:dyDescent="0.2">
      <c r="A23" s="60" t="s">
        <v>16</v>
      </c>
      <c r="B23" s="61"/>
      <c r="C23" s="61"/>
      <c r="D23" s="61"/>
      <c r="E23" s="62"/>
      <c r="F23" s="26">
        <f>SUM(F24:F25)</f>
        <v>730000</v>
      </c>
      <c r="G23" s="26">
        <f>SUM(G24:G25)</f>
        <v>0</v>
      </c>
      <c r="H23" s="12">
        <f t="shared" si="1"/>
        <v>730000</v>
      </c>
    </row>
    <row r="24" spans="1:8" s="1" customFormat="1" ht="58.5" customHeight="1" x14ac:dyDescent="0.2">
      <c r="A24" s="16" t="s">
        <v>48</v>
      </c>
      <c r="B24" s="17">
        <v>1011080</v>
      </c>
      <c r="C24" s="17">
        <v>2111</v>
      </c>
      <c r="D24" s="44" t="s">
        <v>32</v>
      </c>
      <c r="E24" s="44" t="s">
        <v>11</v>
      </c>
      <c r="F24" s="25">
        <v>600000</v>
      </c>
      <c r="G24" s="18"/>
      <c r="H24" s="13">
        <f t="shared" si="1"/>
        <v>600000</v>
      </c>
    </row>
    <row r="25" spans="1:8" s="1" customFormat="1" ht="63.75" customHeight="1" x14ac:dyDescent="0.2">
      <c r="A25" s="16" t="s">
        <v>49</v>
      </c>
      <c r="B25" s="17">
        <v>1011080</v>
      </c>
      <c r="C25" s="17">
        <v>2120</v>
      </c>
      <c r="D25" s="44" t="s">
        <v>33</v>
      </c>
      <c r="E25" s="44" t="s">
        <v>11</v>
      </c>
      <c r="F25" s="25">
        <v>130000</v>
      </c>
      <c r="G25" s="18"/>
      <c r="H25" s="13">
        <f t="shared" si="1"/>
        <v>130000</v>
      </c>
    </row>
    <row r="26" spans="1:8" s="1" customFormat="1" ht="27" customHeight="1" x14ac:dyDescent="0.2">
      <c r="A26" s="63" t="s">
        <v>17</v>
      </c>
      <c r="B26" s="64"/>
      <c r="C26" s="64"/>
      <c r="D26" s="64"/>
      <c r="E26" s="65"/>
      <c r="F26" s="26">
        <f>SUM(F27:F28)</f>
        <v>161300</v>
      </c>
      <c r="G26" s="26">
        <f>SUM(G27:G28)</f>
        <v>0</v>
      </c>
      <c r="H26" s="12">
        <f>SUM(H27:H28)</f>
        <v>161300</v>
      </c>
    </row>
    <row r="27" spans="1:8" s="1" customFormat="1" ht="71.25" customHeight="1" x14ac:dyDescent="0.2">
      <c r="A27" s="50">
        <v>16</v>
      </c>
      <c r="B27" s="27" t="s">
        <v>18</v>
      </c>
      <c r="C27" s="17">
        <v>2620</v>
      </c>
      <c r="D27" s="17" t="s">
        <v>21</v>
      </c>
      <c r="E27" s="19" t="s">
        <v>11</v>
      </c>
      <c r="F27" s="25">
        <v>61300</v>
      </c>
      <c r="G27" s="26"/>
      <c r="H27" s="13">
        <f t="shared" si="1"/>
        <v>61300</v>
      </c>
    </row>
    <row r="28" spans="1:8" s="1" customFormat="1" ht="72.75" customHeight="1" x14ac:dyDescent="0.2">
      <c r="A28" s="16" t="s">
        <v>57</v>
      </c>
      <c r="B28" s="27" t="s">
        <v>18</v>
      </c>
      <c r="C28" s="17">
        <v>2620</v>
      </c>
      <c r="D28" s="17" t="s">
        <v>20</v>
      </c>
      <c r="E28" s="19" t="s">
        <v>13</v>
      </c>
      <c r="F28" s="25">
        <v>100000</v>
      </c>
      <c r="G28" s="18"/>
      <c r="H28" s="13">
        <f t="shared" si="1"/>
        <v>100000</v>
      </c>
    </row>
    <row r="29" spans="1:8" ht="28.5" customHeight="1" x14ac:dyDescent="0.3">
      <c r="A29" s="55" t="s">
        <v>1</v>
      </c>
      <c r="B29" s="55"/>
      <c r="C29" s="55"/>
      <c r="D29" s="55"/>
      <c r="E29" s="55"/>
      <c r="F29" s="9">
        <f>SUM(F6+F16+F19+F21+F23+F26)</f>
        <v>2506300</v>
      </c>
      <c r="G29" s="9">
        <f>SUM(G6+G16+G19+G21+G23+G26)</f>
        <v>1410700</v>
      </c>
      <c r="H29" s="9">
        <f>SUM(F29:G29)</f>
        <v>3917000</v>
      </c>
    </row>
    <row r="30" spans="1:8" ht="18" customHeight="1" x14ac:dyDescent="0.2">
      <c r="A30" s="52" t="s">
        <v>59</v>
      </c>
      <c r="B30" s="52"/>
      <c r="C30" s="52"/>
      <c r="D30" s="52"/>
      <c r="E30" s="52"/>
      <c r="F30" s="52"/>
      <c r="G30" s="52"/>
      <c r="H30" s="52"/>
    </row>
    <row r="31" spans="1:8" ht="12.75" customHeight="1" x14ac:dyDescent="0.2">
      <c r="A31" s="53"/>
      <c r="B31" s="53"/>
      <c r="C31" s="53"/>
      <c r="D31" s="53"/>
      <c r="E31" s="53"/>
      <c r="F31" s="53"/>
      <c r="G31" s="53"/>
      <c r="H31" s="53"/>
    </row>
    <row r="32" spans="1:8" ht="22.5" customHeight="1" x14ac:dyDescent="0.3">
      <c r="G32" s="2"/>
      <c r="H32" s="28"/>
    </row>
  </sheetData>
  <mergeCells count="10">
    <mergeCell ref="G2:H2"/>
    <mergeCell ref="A30:H31"/>
    <mergeCell ref="A3:H3"/>
    <mergeCell ref="A29:E29"/>
    <mergeCell ref="A6:E6"/>
    <mergeCell ref="A16:E16"/>
    <mergeCell ref="A23:E23"/>
    <mergeCell ref="A26:E26"/>
    <mergeCell ref="A19:E19"/>
    <mergeCell ref="A21:E21"/>
  </mergeCells>
  <pageMargins left="0.23622047244094491" right="0.23622047244094491" top="0.74803149606299213" bottom="0.74803149606299213" header="0.31496062992125984" footer="0.31496062992125984"/>
  <pageSetup paperSize="9" scale="48" orientation="portrait" r:id="rId1"/>
  <rowBreaks count="1" manualBreakCount="1">
    <brk id="20" max="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Загальний фонд</vt:lpstr>
      <vt:lpstr>'Загальний фонд'!Область_печати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2025-08-18T08:23:09Z</cp:lastPrinted>
  <dcterms:created xsi:type="dcterms:W3CDTF">2007-12-29T12:46:41Z</dcterms:created>
  <dcterms:modified xsi:type="dcterms:W3CDTF">2025-08-19T05:04:19Z</dcterms:modified>
</cp:coreProperties>
</file>